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3640" yWindow="405" windowWidth="28515" windowHeight="12840" activeTab="3"/>
  </bookViews>
  <sheets>
    <sheet name="Diagramm1" sheetId="4" r:id="rId1"/>
    <sheet name="Tabelle2" sheetId="2" r:id="rId2"/>
    <sheet name="Tabelle3" sheetId="3" r:id="rId3"/>
    <sheet name="Tabelle1" sheetId="1" r:id="rId4"/>
  </sheets>
  <calcPr calcId="125725"/>
</workbook>
</file>

<file path=xl/calcChain.xml><?xml version="1.0" encoding="utf-8"?>
<calcChain xmlns="http://schemas.openxmlformats.org/spreadsheetml/2006/main">
  <c r="C7" i="1"/>
  <c r="C12" s="1"/>
  <c r="C17" s="1"/>
  <c r="C22" s="1"/>
  <c r="D7"/>
  <c r="D12" s="1"/>
  <c r="D17" s="1"/>
  <c r="D22" s="1"/>
  <c r="E7"/>
  <c r="E12" s="1"/>
  <c r="E17" s="1"/>
  <c r="E22" s="1"/>
  <c r="F7"/>
  <c r="F12" s="1"/>
  <c r="F17" s="1"/>
  <c r="F22" s="1"/>
  <c r="G7"/>
  <c r="G12" s="1"/>
  <c r="G17" s="1"/>
  <c r="G22" s="1"/>
  <c r="H7"/>
  <c r="H12" s="1"/>
  <c r="H17" s="1"/>
  <c r="H22" s="1"/>
  <c r="I7"/>
  <c r="I12" s="1"/>
  <c r="I17" s="1"/>
  <c r="I22" s="1"/>
  <c r="B7"/>
  <c r="B12" s="1"/>
  <c r="B17" s="1"/>
  <c r="B22" s="1"/>
  <c r="K9" i="2" l="1"/>
  <c r="L9" s="1"/>
  <c r="L10"/>
  <c r="D9"/>
  <c r="D11" s="1"/>
  <c r="C9"/>
  <c r="B9"/>
  <c r="D10"/>
  <c r="E10" s="1"/>
  <c r="F10" s="1"/>
  <c r="G10" s="1"/>
  <c r="H10" s="1"/>
  <c r="I10" s="1"/>
  <c r="J10" s="1"/>
  <c r="C11"/>
  <c r="C10"/>
  <c r="B11"/>
  <c r="B10"/>
  <c r="C8"/>
  <c r="D8"/>
  <c r="E8"/>
  <c r="F8"/>
  <c r="G8"/>
  <c r="H8"/>
  <c r="I8"/>
  <c r="J8"/>
  <c r="B8"/>
  <c r="D7"/>
  <c r="E7"/>
  <c r="F7"/>
  <c r="G7"/>
  <c r="H7"/>
  <c r="I7"/>
  <c r="J7"/>
  <c r="C7"/>
  <c r="C6"/>
  <c r="D6"/>
  <c r="E6"/>
  <c r="F6"/>
  <c r="G6"/>
  <c r="H6"/>
  <c r="I6"/>
  <c r="J6"/>
  <c r="B6"/>
  <c r="K5"/>
  <c r="K6" s="1"/>
  <c r="K7" s="1"/>
  <c r="D4"/>
  <c r="E4"/>
  <c r="F4"/>
  <c r="G4"/>
  <c r="H4"/>
  <c r="I4"/>
  <c r="J4"/>
  <c r="K4"/>
  <c r="L4"/>
  <c r="M4"/>
  <c r="D5"/>
  <c r="E5"/>
  <c r="F5"/>
  <c r="G5"/>
  <c r="H5"/>
  <c r="I5"/>
  <c r="J5"/>
  <c r="L5"/>
  <c r="L6" s="1"/>
  <c r="L7" s="1"/>
  <c r="M5"/>
  <c r="M6" s="1"/>
  <c r="M7" s="1"/>
  <c r="C5"/>
  <c r="C4"/>
  <c r="B5"/>
  <c r="B4"/>
  <c r="E11" l="1"/>
  <c r="F11" s="1"/>
  <c r="G11" s="1"/>
  <c r="H11" s="1"/>
  <c r="I11" s="1"/>
  <c r="J11" s="1"/>
  <c r="K11" s="1"/>
  <c r="L11" s="1"/>
  <c r="M11" s="1"/>
  <c r="E9"/>
  <c r="F9" s="1"/>
  <c r="G9" s="1"/>
  <c r="H9" s="1"/>
  <c r="I9" s="1"/>
  <c r="J9" s="1"/>
  <c r="M9" s="1"/>
  <c r="M8"/>
  <c r="L8"/>
  <c r="K8"/>
  <c r="K10" s="1"/>
  <c r="M10" l="1"/>
</calcChain>
</file>

<file path=xl/sharedStrings.xml><?xml version="1.0" encoding="utf-8"?>
<sst xmlns="http://schemas.openxmlformats.org/spreadsheetml/2006/main" count="29" uniqueCount="15">
  <si>
    <t>X</t>
  </si>
  <si>
    <t>Y</t>
  </si>
  <si>
    <t>Z</t>
  </si>
  <si>
    <t>reihe 1</t>
  </si>
  <si>
    <t>reihe 2</t>
  </si>
  <si>
    <t>reihe 3</t>
  </si>
  <si>
    <t>reihe 4</t>
  </si>
  <si>
    <t>reihe 5</t>
  </si>
  <si>
    <t>Oben</t>
  </si>
  <si>
    <t>unten</t>
  </si>
  <si>
    <t>Tiefe</t>
  </si>
  <si>
    <t>Winel</t>
  </si>
  <si>
    <t>Breite O</t>
  </si>
  <si>
    <t>Breite U</t>
  </si>
  <si>
    <t>DIF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</si>
</sst>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Tabelle1!$B$2:$I$2</c:f>
              <c:numCache>
                <c:formatCode>General</c:formatCode>
                <c:ptCount val="8"/>
                <c:pt idx="0">
                  <c:v>16</c:v>
                </c:pt>
                <c:pt idx="1">
                  <c:v>46.880025350786809</c:v>
                </c:pt>
                <c:pt idx="2">
                  <c:v>77.823248746353727</c:v>
                </c:pt>
                <c:pt idx="3">
                  <c:v>109.29075776297816</c:v>
                </c:pt>
                <c:pt idx="4">
                  <c:v>139.75730458125821</c:v>
                </c:pt>
                <c:pt idx="5">
                  <c:v>170.70052797682513</c:v>
                </c:pt>
                <c:pt idx="6">
                  <c:v>201.64375137239205</c:v>
                </c:pt>
                <c:pt idx="7">
                  <c:v>231.52054756642315</c:v>
                </c:pt>
              </c:numCache>
            </c:numRef>
          </c:xVal>
          <c:yVal>
            <c:numRef>
              <c:f>Tabelle1!$B$3:$I$3</c:f>
              <c:numCache>
                <c:formatCode>General</c:formatCode>
                <c:ptCount val="8"/>
                <c:pt idx="0">
                  <c:v>-67</c:v>
                </c:pt>
                <c:pt idx="1">
                  <c:v>-65</c:v>
                </c:pt>
                <c:pt idx="2">
                  <c:v>-62</c:v>
                </c:pt>
                <c:pt idx="3">
                  <c:v>-58</c:v>
                </c:pt>
                <c:pt idx="4">
                  <c:v>-55</c:v>
                </c:pt>
                <c:pt idx="5">
                  <c:v>-51</c:v>
                </c:pt>
                <c:pt idx="6">
                  <c:v>-44</c:v>
                </c:pt>
                <c:pt idx="7">
                  <c:v>-38</c:v>
                </c:pt>
              </c:numCache>
            </c:numRef>
          </c:yVal>
        </c:ser>
        <c:ser>
          <c:idx val="1"/>
          <c:order val="1"/>
          <c:spPr>
            <a:ln w="28575">
              <a:noFill/>
            </a:ln>
          </c:spPr>
          <c:xVal>
            <c:numRef>
              <c:f>Tabelle1!$B$7:$I$7</c:f>
              <c:numCache>
                <c:formatCode>General</c:formatCode>
                <c:ptCount val="8"/>
                <c:pt idx="0">
                  <c:v>16</c:v>
                </c:pt>
                <c:pt idx="1">
                  <c:v>46.880025350786809</c:v>
                </c:pt>
                <c:pt idx="2">
                  <c:v>77.823248746353727</c:v>
                </c:pt>
                <c:pt idx="3">
                  <c:v>109.29075776297816</c:v>
                </c:pt>
                <c:pt idx="4">
                  <c:v>139.75730458125821</c:v>
                </c:pt>
                <c:pt idx="5">
                  <c:v>170.70052797682513</c:v>
                </c:pt>
                <c:pt idx="6">
                  <c:v>201.64375137239205</c:v>
                </c:pt>
                <c:pt idx="7">
                  <c:v>231.52054756642315</c:v>
                </c:pt>
              </c:numCache>
            </c:numRef>
          </c:xVal>
          <c:yVal>
            <c:numRef>
              <c:f>Tabelle1!$B$8:$I$8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</c:ser>
        <c:ser>
          <c:idx val="2"/>
          <c:order val="2"/>
          <c:spPr>
            <a:ln w="28575">
              <a:noFill/>
            </a:ln>
          </c:spPr>
          <c:xVal>
            <c:numRef>
              <c:f>Tabelle1!$B$12:$I$12</c:f>
              <c:numCache>
                <c:formatCode>General</c:formatCode>
                <c:ptCount val="8"/>
                <c:pt idx="0">
                  <c:v>16</c:v>
                </c:pt>
                <c:pt idx="1">
                  <c:v>46.880025350786809</c:v>
                </c:pt>
                <c:pt idx="2">
                  <c:v>77.823248746353727</c:v>
                </c:pt>
                <c:pt idx="3">
                  <c:v>109.29075776297816</c:v>
                </c:pt>
                <c:pt idx="4">
                  <c:v>139.75730458125821</c:v>
                </c:pt>
                <c:pt idx="5">
                  <c:v>170.70052797682513</c:v>
                </c:pt>
                <c:pt idx="6">
                  <c:v>201.64375137239205</c:v>
                </c:pt>
                <c:pt idx="7">
                  <c:v>231.52054756642315</c:v>
                </c:pt>
              </c:numCache>
            </c:numRef>
          </c:xVal>
          <c:yVal>
            <c:numRef>
              <c:f>Tabelle1!$B$13:$I$13</c:f>
              <c:numCache>
                <c:formatCode>General</c:formatCode>
                <c:ptCount val="8"/>
                <c:pt idx="0">
                  <c:v>72</c:v>
                </c:pt>
                <c:pt idx="1">
                  <c:v>70</c:v>
                </c:pt>
                <c:pt idx="2">
                  <c:v>66</c:v>
                </c:pt>
                <c:pt idx="3">
                  <c:v>63</c:v>
                </c:pt>
                <c:pt idx="4">
                  <c:v>59</c:v>
                </c:pt>
                <c:pt idx="5">
                  <c:v>55</c:v>
                </c:pt>
                <c:pt idx="6">
                  <c:v>50</c:v>
                </c:pt>
                <c:pt idx="7">
                  <c:v>45</c:v>
                </c:pt>
              </c:numCache>
            </c:numRef>
          </c:yVal>
        </c:ser>
        <c:ser>
          <c:idx val="3"/>
          <c:order val="3"/>
          <c:spPr>
            <a:ln w="28575">
              <a:noFill/>
            </a:ln>
          </c:spPr>
          <c:xVal>
            <c:numRef>
              <c:f>Tabelle1!$B$17:$I$17</c:f>
              <c:numCache>
                <c:formatCode>General</c:formatCode>
                <c:ptCount val="8"/>
                <c:pt idx="0">
                  <c:v>16</c:v>
                </c:pt>
                <c:pt idx="1">
                  <c:v>46.880025350786809</c:v>
                </c:pt>
                <c:pt idx="2">
                  <c:v>77.823248746353727</c:v>
                </c:pt>
                <c:pt idx="3">
                  <c:v>109.29075776297816</c:v>
                </c:pt>
                <c:pt idx="4">
                  <c:v>139.75730458125821</c:v>
                </c:pt>
                <c:pt idx="5">
                  <c:v>170.70052797682513</c:v>
                </c:pt>
                <c:pt idx="6">
                  <c:v>201.64375137239205</c:v>
                </c:pt>
                <c:pt idx="7">
                  <c:v>231.52054756642315</c:v>
                </c:pt>
              </c:numCache>
            </c:numRef>
          </c:xVal>
          <c:yVal>
            <c:numRef>
              <c:f>Tabelle1!$B$18:$I$18</c:f>
              <c:numCache>
                <c:formatCode>General</c:formatCode>
                <c:ptCount val="8"/>
                <c:pt idx="0">
                  <c:v>136</c:v>
                </c:pt>
                <c:pt idx="1">
                  <c:v>131</c:v>
                </c:pt>
                <c:pt idx="2">
                  <c:v>126</c:v>
                </c:pt>
                <c:pt idx="3">
                  <c:v>120</c:v>
                </c:pt>
                <c:pt idx="4">
                  <c:v>113</c:v>
                </c:pt>
                <c:pt idx="5">
                  <c:v>105</c:v>
                </c:pt>
                <c:pt idx="6">
                  <c:v>94</c:v>
                </c:pt>
                <c:pt idx="7">
                  <c:v>84</c:v>
                </c:pt>
              </c:numCache>
            </c:numRef>
          </c:yVal>
        </c:ser>
        <c:ser>
          <c:idx val="4"/>
          <c:order val="4"/>
          <c:spPr>
            <a:ln w="28575">
              <a:noFill/>
            </a:ln>
          </c:spPr>
          <c:xVal>
            <c:numRef>
              <c:f>Tabelle1!$B$22:$I$22</c:f>
              <c:numCache>
                <c:formatCode>General</c:formatCode>
                <c:ptCount val="8"/>
                <c:pt idx="0">
                  <c:v>16</c:v>
                </c:pt>
                <c:pt idx="1">
                  <c:v>46.880025350786809</c:v>
                </c:pt>
                <c:pt idx="2">
                  <c:v>77.823248746353727</c:v>
                </c:pt>
                <c:pt idx="3">
                  <c:v>109.29075776297816</c:v>
                </c:pt>
                <c:pt idx="4">
                  <c:v>139.75730458125821</c:v>
                </c:pt>
                <c:pt idx="5">
                  <c:v>170.70052797682513</c:v>
                </c:pt>
                <c:pt idx="6">
                  <c:v>201.64375137239205</c:v>
                </c:pt>
                <c:pt idx="7">
                  <c:v>231.52054756642315</c:v>
                </c:pt>
              </c:numCache>
            </c:numRef>
          </c:xVal>
          <c:yVal>
            <c:numRef>
              <c:f>Tabelle1!$B$23:$I$23</c:f>
              <c:numCache>
                <c:formatCode>General</c:formatCode>
                <c:ptCount val="8"/>
                <c:pt idx="0">
                  <c:v>190</c:v>
                </c:pt>
                <c:pt idx="1">
                  <c:v>185</c:v>
                </c:pt>
                <c:pt idx="2">
                  <c:v>177</c:v>
                </c:pt>
                <c:pt idx="3">
                  <c:v>169</c:v>
                </c:pt>
                <c:pt idx="4">
                  <c:v>159</c:v>
                </c:pt>
                <c:pt idx="5">
                  <c:v>147</c:v>
                </c:pt>
                <c:pt idx="6">
                  <c:v>133</c:v>
                </c:pt>
                <c:pt idx="7">
                  <c:v>116</c:v>
                </c:pt>
              </c:numCache>
            </c:numRef>
          </c:yVal>
        </c:ser>
        <c:axId val="111057920"/>
        <c:axId val="111076096"/>
      </c:scatterChart>
      <c:valAx>
        <c:axId val="111057920"/>
        <c:scaling>
          <c:orientation val="minMax"/>
        </c:scaling>
        <c:axPos val="b"/>
        <c:numFmt formatCode="General" sourceLinked="1"/>
        <c:tickLblPos val="nextTo"/>
        <c:crossAx val="111076096"/>
        <c:crosses val="autoZero"/>
        <c:crossBetween val="midCat"/>
      </c:valAx>
      <c:valAx>
        <c:axId val="111076096"/>
        <c:scaling>
          <c:orientation val="minMax"/>
        </c:scaling>
        <c:axPos val="l"/>
        <c:majorGridlines/>
        <c:numFmt formatCode="General" sourceLinked="1"/>
        <c:tickLblPos val="nextTo"/>
        <c:crossAx val="111057920"/>
        <c:crosses val="autoZero"/>
        <c:crossBetween val="midCat"/>
      </c:valAx>
    </c:plotArea>
    <c:legend>
      <c:legendPos val="r"/>
      <c:layout/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>
        <c:manualLayout>
          <c:layoutTarget val="inner"/>
          <c:xMode val="edge"/>
          <c:yMode val="edge"/>
          <c:x val="2.680122424143349E-2"/>
          <c:y val="3.0584082972534413E-2"/>
          <c:w val="0.86668664686810359"/>
          <c:h val="0.95782518638161684"/>
        </c:manualLayout>
      </c:layout>
      <c:scatterChart>
        <c:scatterStyle val="smoothMarker"/>
        <c:ser>
          <c:idx val="0"/>
          <c:order val="0"/>
          <c:xVal>
            <c:numRef>
              <c:f>Tabelle2!$B$10:$M$10</c:f>
              <c:numCache>
                <c:formatCode>General</c:formatCode>
                <c:ptCount val="12"/>
                <c:pt idx="0">
                  <c:v>16</c:v>
                </c:pt>
                <c:pt idx="1">
                  <c:v>46.880025350786809</c:v>
                </c:pt>
                <c:pt idx="2">
                  <c:v>77.823248746353727</c:v>
                </c:pt>
                <c:pt idx="3">
                  <c:v>109.29075776297816</c:v>
                </c:pt>
                <c:pt idx="4">
                  <c:v>139.75730458125821</c:v>
                </c:pt>
                <c:pt idx="5">
                  <c:v>170.70052797682513</c:v>
                </c:pt>
                <c:pt idx="6">
                  <c:v>201.64375137239205</c:v>
                </c:pt>
                <c:pt idx="7">
                  <c:v>231.52054756642315</c:v>
                </c:pt>
                <c:pt idx="8">
                  <c:v>262.50542192512262</c:v>
                </c:pt>
                <c:pt idx="9">
                  <c:v>287.61396731828341</c:v>
                </c:pt>
                <c:pt idx="10">
                  <c:v>297.80046356980938</c:v>
                </c:pt>
                <c:pt idx="11">
                  <c:v>307.54437552675557</c:v>
                </c:pt>
              </c:numCache>
            </c:numRef>
          </c:xVal>
          <c:yVal>
            <c:numRef>
              <c:f>Tabelle2!$B$11:$M$11</c:f>
              <c:numCache>
                <c:formatCode>General</c:formatCode>
                <c:ptCount val="12"/>
                <c:pt idx="0">
                  <c:v>0</c:v>
                </c:pt>
                <c:pt idx="1">
                  <c:v>-2.7247081191870697</c:v>
                </c:pt>
                <c:pt idx="2">
                  <c:v>-7.3247631108327402</c:v>
                </c:pt>
                <c:pt idx="3">
                  <c:v>-13.355159421415888</c:v>
                </c:pt>
                <c:pt idx="4">
                  <c:v>-20.813675114105912</c:v>
                </c:pt>
                <c:pt idx="5">
                  <c:v>-30.147537679254537</c:v>
                </c:pt>
                <c:pt idx="6">
                  <c:v>-41.356747116861762</c:v>
                </c:pt>
                <c:pt idx="7">
                  <c:v>-55.282028935744542</c:v>
                </c:pt>
                <c:pt idx="8">
                  <c:v>-70.175588078336673</c:v>
                </c:pt>
                <c:pt idx="9">
                  <c:v>-93.543281291120564</c:v>
                </c:pt>
                <c:pt idx="10">
                  <c:v>-119.45759856678595</c:v>
                </c:pt>
                <c:pt idx="11">
                  <c:v>-147.62051090943891</c:v>
                </c:pt>
              </c:numCache>
            </c:numRef>
          </c:yVal>
          <c:smooth val="1"/>
        </c:ser>
        <c:axId val="154276224"/>
        <c:axId val="154277760"/>
      </c:scatterChart>
      <c:valAx>
        <c:axId val="154276224"/>
        <c:scaling>
          <c:orientation val="minMax"/>
        </c:scaling>
        <c:axPos val="b"/>
        <c:numFmt formatCode="General" sourceLinked="1"/>
        <c:tickLblPos val="nextTo"/>
        <c:crossAx val="154277760"/>
        <c:crosses val="autoZero"/>
        <c:crossBetween val="midCat"/>
      </c:valAx>
      <c:valAx>
        <c:axId val="154277760"/>
        <c:scaling>
          <c:orientation val="minMax"/>
          <c:min val="-250"/>
        </c:scaling>
        <c:axPos val="l"/>
        <c:majorGridlines/>
        <c:numFmt formatCode="General" sourceLinked="1"/>
        <c:tickLblPos val="nextTo"/>
        <c:crossAx val="15427622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49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091" cy="6010852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600074</xdr:colOff>
      <xdr:row>11</xdr:row>
      <xdr:rowOff>142875</xdr:rowOff>
    </xdr:from>
    <xdr:to>
      <xdr:col>24</xdr:col>
      <xdr:colOff>647699</xdr:colOff>
      <xdr:row>46</xdr:row>
      <xdr:rowOff>161925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workbookViewId="0">
      <selection activeCell="I11" sqref="I11"/>
    </sheetView>
  </sheetViews>
  <sheetFormatPr baseColWidth="10" defaultRowHeight="15"/>
  <sheetData>
    <row r="1" spans="1:13">
      <c r="A1" t="s">
        <v>8</v>
      </c>
      <c r="B1">
        <v>16</v>
      </c>
      <c r="C1">
        <v>47</v>
      </c>
      <c r="D1">
        <v>78</v>
      </c>
      <c r="E1">
        <v>109.5</v>
      </c>
      <c r="F1">
        <v>140</v>
      </c>
      <c r="G1">
        <v>171</v>
      </c>
      <c r="H1">
        <v>202</v>
      </c>
      <c r="I1">
        <v>232</v>
      </c>
      <c r="J1">
        <v>263</v>
      </c>
      <c r="K1">
        <v>289.5</v>
      </c>
      <c r="L1">
        <v>300</v>
      </c>
      <c r="M1">
        <v>310</v>
      </c>
    </row>
    <row r="2" spans="1:13">
      <c r="A2" t="s">
        <v>9</v>
      </c>
      <c r="B2">
        <v>17</v>
      </c>
      <c r="C2">
        <v>51</v>
      </c>
      <c r="D2">
        <v>84</v>
      </c>
      <c r="E2">
        <v>117</v>
      </c>
      <c r="F2">
        <v>149</v>
      </c>
      <c r="G2">
        <v>182</v>
      </c>
      <c r="H2">
        <v>215</v>
      </c>
      <c r="I2">
        <v>248</v>
      </c>
      <c r="J2">
        <v>280</v>
      </c>
      <c r="K2">
        <v>320</v>
      </c>
      <c r="L2">
        <v>334</v>
      </c>
      <c r="M2">
        <v>347</v>
      </c>
    </row>
    <row r="3" spans="1:13">
      <c r="A3" t="s">
        <v>10</v>
      </c>
      <c r="B3">
        <v>40</v>
      </c>
      <c r="C3">
        <v>40</v>
      </c>
      <c r="D3">
        <v>40</v>
      </c>
      <c r="E3">
        <v>40</v>
      </c>
      <c r="F3">
        <v>40</v>
      </c>
      <c r="G3">
        <v>40</v>
      </c>
      <c r="H3">
        <v>30</v>
      </c>
      <c r="I3">
        <v>25</v>
      </c>
      <c r="J3">
        <v>25</v>
      </c>
      <c r="K3">
        <v>12</v>
      </c>
      <c r="L3">
        <v>8</v>
      </c>
      <c r="M3">
        <v>0</v>
      </c>
    </row>
    <row r="4" spans="1:13">
      <c r="A4" t="s">
        <v>12</v>
      </c>
      <c r="B4">
        <f>B1</f>
        <v>16</v>
      </c>
      <c r="C4">
        <f>(C1-B1)</f>
        <v>31</v>
      </c>
      <c r="D4">
        <f t="shared" ref="D4:M4" si="0">(D1-C1)</f>
        <v>31</v>
      </c>
      <c r="E4">
        <f t="shared" si="0"/>
        <v>31.5</v>
      </c>
      <c r="F4">
        <f t="shared" si="0"/>
        <v>30.5</v>
      </c>
      <c r="G4">
        <f t="shared" si="0"/>
        <v>31</v>
      </c>
      <c r="H4">
        <f t="shared" si="0"/>
        <v>31</v>
      </c>
      <c r="I4">
        <f t="shared" si="0"/>
        <v>30</v>
      </c>
      <c r="J4">
        <f t="shared" si="0"/>
        <v>31</v>
      </c>
      <c r="K4">
        <f t="shared" si="0"/>
        <v>26.5</v>
      </c>
      <c r="L4">
        <f t="shared" si="0"/>
        <v>10.5</v>
      </c>
      <c r="M4">
        <f t="shared" si="0"/>
        <v>10</v>
      </c>
    </row>
    <row r="5" spans="1:13">
      <c r="A5" t="s">
        <v>13</v>
      </c>
      <c r="B5">
        <f>B2</f>
        <v>17</v>
      </c>
      <c r="C5">
        <f t="shared" ref="C5:M5" si="1">(C2-B2)</f>
        <v>34</v>
      </c>
      <c r="D5">
        <f t="shared" si="1"/>
        <v>33</v>
      </c>
      <c r="E5">
        <f t="shared" si="1"/>
        <v>33</v>
      </c>
      <c r="F5">
        <f t="shared" si="1"/>
        <v>32</v>
      </c>
      <c r="G5">
        <f t="shared" si="1"/>
        <v>33</v>
      </c>
      <c r="H5">
        <f t="shared" si="1"/>
        <v>33</v>
      </c>
      <c r="I5">
        <f t="shared" si="1"/>
        <v>33</v>
      </c>
      <c r="J5">
        <f t="shared" si="1"/>
        <v>32</v>
      </c>
      <c r="K5">
        <f>(K2-J2)</f>
        <v>40</v>
      </c>
      <c r="L5">
        <f t="shared" si="1"/>
        <v>14</v>
      </c>
      <c r="M5">
        <f t="shared" si="1"/>
        <v>13</v>
      </c>
    </row>
    <row r="6" spans="1:13">
      <c r="A6" t="s">
        <v>14</v>
      </c>
      <c r="B6">
        <f>B5-B4</f>
        <v>1</v>
      </c>
      <c r="C6">
        <f t="shared" ref="C6:M6" si="2">C5-C4</f>
        <v>3</v>
      </c>
      <c r="D6">
        <f t="shared" si="2"/>
        <v>2</v>
      </c>
      <c r="E6">
        <f t="shared" si="2"/>
        <v>1.5</v>
      </c>
      <c r="F6">
        <f t="shared" si="2"/>
        <v>1.5</v>
      </c>
      <c r="G6">
        <f t="shared" si="2"/>
        <v>2</v>
      </c>
      <c r="H6">
        <f t="shared" si="2"/>
        <v>2</v>
      </c>
      <c r="I6">
        <f t="shared" si="2"/>
        <v>3</v>
      </c>
      <c r="J6">
        <f t="shared" si="2"/>
        <v>1</v>
      </c>
      <c r="K6">
        <f t="shared" si="2"/>
        <v>13.5</v>
      </c>
      <c r="L6">
        <f t="shared" si="2"/>
        <v>3.5</v>
      </c>
      <c r="M6">
        <f t="shared" si="2"/>
        <v>3</v>
      </c>
    </row>
    <row r="7" spans="1:13">
      <c r="A7" t="s">
        <v>11</v>
      </c>
      <c r="B7">
        <v>0</v>
      </c>
      <c r="C7">
        <f>DEGREES(ATAN2(C6,C5))-90</f>
        <v>-5.0424510691709088</v>
      </c>
      <c r="D7">
        <f t="shared" ref="D7:M7" si="3">DEGREES(ATAN2(D6,D5))-90</f>
        <v>-3.4682292589171482</v>
      </c>
      <c r="E7">
        <f t="shared" si="3"/>
        <v>-2.6025622024998114</v>
      </c>
      <c r="F7">
        <f t="shared" si="3"/>
        <v>-2.6837751594689792</v>
      </c>
      <c r="G7">
        <f t="shared" si="3"/>
        <v>-3.4682292589171482</v>
      </c>
      <c r="H7">
        <f t="shared" si="3"/>
        <v>-3.4682292589171482</v>
      </c>
      <c r="I7">
        <f t="shared" si="3"/>
        <v>-5.1944289077348031</v>
      </c>
      <c r="J7">
        <f t="shared" si="3"/>
        <v>-1.7899106082460605</v>
      </c>
      <c r="K7">
        <f t="shared" si="3"/>
        <v>-18.649538754051406</v>
      </c>
      <c r="L7">
        <f t="shared" si="3"/>
        <v>-14.036243467926468</v>
      </c>
      <c r="M7">
        <f t="shared" si="3"/>
        <v>-12.994616791916499</v>
      </c>
    </row>
    <row r="8" spans="1:13">
      <c r="A8" t="s">
        <v>0</v>
      </c>
      <c r="B8">
        <f>COS(RADIANS(B7))*B4</f>
        <v>16</v>
      </c>
      <c r="C8">
        <f t="shared" ref="C8:M8" si="4">COS(RADIANS(C7))*C4</f>
        <v>30.880025350786813</v>
      </c>
      <c r="D8">
        <f t="shared" si="4"/>
        <v>30.943223395566918</v>
      </c>
      <c r="E8">
        <f t="shared" si="4"/>
        <v>31.467509016624437</v>
      </c>
      <c r="F8">
        <f t="shared" si="4"/>
        <v>30.466546818280055</v>
      </c>
      <c r="G8">
        <f t="shared" si="4"/>
        <v>30.943223395566918</v>
      </c>
      <c r="H8">
        <f t="shared" si="4"/>
        <v>30.943223395566918</v>
      </c>
      <c r="I8">
        <f t="shared" si="4"/>
        <v>29.876796194031115</v>
      </c>
      <c r="J8">
        <f t="shared" si="4"/>
        <v>30.984874358699443</v>
      </c>
      <c r="K8">
        <f t="shared" si="4"/>
        <v>25.108545393160778</v>
      </c>
      <c r="L8">
        <f t="shared" si="4"/>
        <v>10.186496251525986</v>
      </c>
      <c r="M8">
        <f t="shared" si="4"/>
        <v>9.7439119569461994</v>
      </c>
    </row>
    <row r="9" spans="1:13">
      <c r="A9" t="s">
        <v>2</v>
      </c>
      <c r="B9">
        <f>SIN(RADIANS(B7))*B4</f>
        <v>0</v>
      </c>
      <c r="C9">
        <f>SIN(RADIANS(C7))*C4+B9</f>
        <v>-2.7247081191870697</v>
      </c>
      <c r="D9">
        <f t="shared" ref="D9:M9" si="5">SIN(RADIANS(D7))*D4+C9</f>
        <v>-4.6000549916456706</v>
      </c>
      <c r="E9">
        <f t="shared" si="5"/>
        <v>-6.0303963105831482</v>
      </c>
      <c r="F9">
        <f t="shared" si="5"/>
        <v>-7.4585156926900229</v>
      </c>
      <c r="G9">
        <f t="shared" si="5"/>
        <v>-9.3338625651486247</v>
      </c>
      <c r="H9">
        <f t="shared" si="5"/>
        <v>-11.209209437607226</v>
      </c>
      <c r="I9">
        <f t="shared" si="5"/>
        <v>-13.92528181888278</v>
      </c>
      <c r="J9">
        <f t="shared" si="5"/>
        <v>-14.893559142592133</v>
      </c>
      <c r="K9">
        <f t="shared" si="5"/>
        <v>-23.367693212783895</v>
      </c>
      <c r="L9">
        <f t="shared" si="5"/>
        <v>-25.91431727566539</v>
      </c>
      <c r="M9">
        <f t="shared" si="5"/>
        <v>-28.162912342652973</v>
      </c>
    </row>
    <row r="10" spans="1:13">
      <c r="B10">
        <f>B8</f>
        <v>16</v>
      </c>
      <c r="C10">
        <f>B10+C8</f>
        <v>46.880025350786809</v>
      </c>
      <c r="D10">
        <f t="shared" ref="D10:M10" si="6">C10+D8</f>
        <v>77.823248746353727</v>
      </c>
      <c r="E10">
        <f t="shared" si="6"/>
        <v>109.29075776297816</v>
      </c>
      <c r="F10">
        <f t="shared" si="6"/>
        <v>139.75730458125821</v>
      </c>
      <c r="G10">
        <f t="shared" si="6"/>
        <v>170.70052797682513</v>
      </c>
      <c r="H10">
        <f t="shared" si="6"/>
        <v>201.64375137239205</v>
      </c>
      <c r="I10">
        <f t="shared" si="6"/>
        <v>231.52054756642315</v>
      </c>
      <c r="J10">
        <f t="shared" si="6"/>
        <v>262.50542192512262</v>
      </c>
      <c r="K10">
        <f t="shared" si="6"/>
        <v>287.61396731828341</v>
      </c>
      <c r="L10">
        <f t="shared" si="6"/>
        <v>297.80046356980938</v>
      </c>
      <c r="M10">
        <f t="shared" si="6"/>
        <v>307.54437552675557</v>
      </c>
    </row>
    <row r="11" spans="1:13">
      <c r="B11">
        <f>B9</f>
        <v>0</v>
      </c>
      <c r="C11">
        <f>B11+C9</f>
        <v>-2.7247081191870697</v>
      </c>
      <c r="D11">
        <f t="shared" ref="D11:M11" si="7">C11+D9</f>
        <v>-7.3247631108327402</v>
      </c>
      <c r="E11">
        <f t="shared" si="7"/>
        <v>-13.355159421415888</v>
      </c>
      <c r="F11">
        <f t="shared" si="7"/>
        <v>-20.813675114105912</v>
      </c>
      <c r="G11">
        <f t="shared" si="7"/>
        <v>-30.147537679254537</v>
      </c>
      <c r="H11">
        <f t="shared" si="7"/>
        <v>-41.356747116861762</v>
      </c>
      <c r="I11">
        <f t="shared" si="7"/>
        <v>-55.282028935744542</v>
      </c>
      <c r="J11">
        <f t="shared" si="7"/>
        <v>-70.175588078336673</v>
      </c>
      <c r="K11">
        <f t="shared" si="7"/>
        <v>-93.543281291120564</v>
      </c>
      <c r="L11">
        <f t="shared" si="7"/>
        <v>-119.45759856678595</v>
      </c>
      <c r="M11">
        <f t="shared" si="7"/>
        <v>-147.62051090943891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B18" sqref="B18:I18"/>
    </sheetView>
  </sheetViews>
  <sheetFormatPr baseColWidth="10" defaultRowHeight="15"/>
  <sheetData>
    <row r="1" spans="1:9">
      <c r="A1" t="s">
        <v>3</v>
      </c>
    </row>
    <row r="2" spans="1:9">
      <c r="A2" t="s">
        <v>0</v>
      </c>
      <c r="B2">
        <v>16</v>
      </c>
      <c r="C2">
        <v>46.880025350786809</v>
      </c>
      <c r="D2">
        <v>77.823248746353727</v>
      </c>
      <c r="E2">
        <v>109.29075776297816</v>
      </c>
      <c r="F2">
        <v>139.75730458125821</v>
      </c>
      <c r="G2">
        <v>170.70052797682513</v>
      </c>
      <c r="H2">
        <v>201.64375137239205</v>
      </c>
      <c r="I2">
        <v>231.52054756642315</v>
      </c>
    </row>
    <row r="3" spans="1:9">
      <c r="A3" t="s">
        <v>1</v>
      </c>
      <c r="B3">
        <v>-67</v>
      </c>
      <c r="C3">
        <v>-65</v>
      </c>
      <c r="D3">
        <v>-62</v>
      </c>
      <c r="E3">
        <v>-58</v>
      </c>
      <c r="F3">
        <v>-55</v>
      </c>
      <c r="G3">
        <v>-51</v>
      </c>
      <c r="H3">
        <v>-44</v>
      </c>
      <c r="I3">
        <v>-38</v>
      </c>
    </row>
    <row r="4" spans="1:9">
      <c r="A4" t="s">
        <v>2</v>
      </c>
      <c r="B4">
        <v>0</v>
      </c>
      <c r="C4">
        <v>-2.7247081191870697</v>
      </c>
      <c r="D4">
        <v>-7.3247631108327402</v>
      </c>
      <c r="E4">
        <v>-13.355159421415888</v>
      </c>
      <c r="F4">
        <v>-20.813675114105912</v>
      </c>
      <c r="G4">
        <v>-30.147537679254537</v>
      </c>
      <c r="H4">
        <v>-41.356747116861762</v>
      </c>
      <c r="I4">
        <v>-55.282028935744542</v>
      </c>
    </row>
    <row r="6" spans="1:9">
      <c r="A6" t="s">
        <v>4</v>
      </c>
    </row>
    <row r="7" spans="1:9">
      <c r="A7" t="s">
        <v>0</v>
      </c>
      <c r="B7">
        <f>B2</f>
        <v>16</v>
      </c>
      <c r="C7">
        <f>C2</f>
        <v>46.880025350786809</v>
      </c>
      <c r="D7">
        <f>D2</f>
        <v>77.823248746353727</v>
      </c>
      <c r="E7">
        <f>E2</f>
        <v>109.29075776297816</v>
      </c>
      <c r="F7">
        <f>F2</f>
        <v>139.75730458125821</v>
      </c>
      <c r="G7">
        <f>G2</f>
        <v>170.70052797682513</v>
      </c>
      <c r="H7">
        <f>H2</f>
        <v>201.64375137239205</v>
      </c>
      <c r="I7">
        <f>I2</f>
        <v>231.52054756642315</v>
      </c>
    </row>
    <row r="8" spans="1:9">
      <c r="A8" t="s">
        <v>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 spans="1:9">
      <c r="A9" t="s">
        <v>2</v>
      </c>
      <c r="B9">
        <v>0</v>
      </c>
      <c r="C9">
        <v>-2.7247081191870697</v>
      </c>
      <c r="D9">
        <v>-7.3247631108327402</v>
      </c>
      <c r="E9">
        <v>-13.355159421415888</v>
      </c>
      <c r="F9">
        <v>-20.813675114105912</v>
      </c>
      <c r="G9">
        <v>-30.147537679254537</v>
      </c>
      <c r="H9">
        <v>-41.356747116861762</v>
      </c>
      <c r="I9">
        <v>-55.282028935744542</v>
      </c>
    </row>
    <row r="11" spans="1:9">
      <c r="A11" t="s">
        <v>5</v>
      </c>
    </row>
    <row r="12" spans="1:9">
      <c r="A12" t="s">
        <v>0</v>
      </c>
      <c r="B12">
        <f>B7</f>
        <v>16</v>
      </c>
      <c r="C12">
        <f t="shared" ref="C12:I12" si="0">C7</f>
        <v>46.880025350786809</v>
      </c>
      <c r="D12">
        <f t="shared" si="0"/>
        <v>77.823248746353727</v>
      </c>
      <c r="E12">
        <f t="shared" si="0"/>
        <v>109.29075776297816</v>
      </c>
      <c r="F12">
        <f t="shared" si="0"/>
        <v>139.75730458125821</v>
      </c>
      <c r="G12">
        <f t="shared" si="0"/>
        <v>170.70052797682513</v>
      </c>
      <c r="H12">
        <f t="shared" si="0"/>
        <v>201.64375137239205</v>
      </c>
      <c r="I12">
        <f t="shared" si="0"/>
        <v>231.52054756642315</v>
      </c>
    </row>
    <row r="13" spans="1:9">
      <c r="A13" t="s">
        <v>1</v>
      </c>
      <c r="B13">
        <v>72</v>
      </c>
      <c r="C13">
        <v>70</v>
      </c>
      <c r="D13">
        <v>66</v>
      </c>
      <c r="E13">
        <v>63</v>
      </c>
      <c r="F13">
        <v>59</v>
      </c>
      <c r="G13">
        <v>55</v>
      </c>
      <c r="H13">
        <v>50</v>
      </c>
      <c r="I13">
        <v>45</v>
      </c>
    </row>
    <row r="14" spans="1:9">
      <c r="A14" t="s">
        <v>2</v>
      </c>
      <c r="B14">
        <v>0</v>
      </c>
      <c r="C14">
        <v>-2.7247081191870697</v>
      </c>
      <c r="D14">
        <v>-7.3247631108327402</v>
      </c>
      <c r="E14">
        <v>-13.355159421415888</v>
      </c>
      <c r="F14">
        <v>-20.813675114105912</v>
      </c>
      <c r="G14">
        <v>-30.147537679254537</v>
      </c>
      <c r="H14">
        <v>-41.356747116861762</v>
      </c>
      <c r="I14">
        <v>-55.282028935744542</v>
      </c>
    </row>
    <row r="16" spans="1:9">
      <c r="A16" t="s">
        <v>6</v>
      </c>
    </row>
    <row r="17" spans="1:9">
      <c r="A17" t="s">
        <v>0</v>
      </c>
      <c r="B17">
        <f>B12</f>
        <v>16</v>
      </c>
      <c r="C17">
        <f t="shared" ref="C17:I17" si="1">C12</f>
        <v>46.880025350786809</v>
      </c>
      <c r="D17">
        <f t="shared" si="1"/>
        <v>77.823248746353727</v>
      </c>
      <c r="E17">
        <f t="shared" si="1"/>
        <v>109.29075776297816</v>
      </c>
      <c r="F17">
        <f t="shared" si="1"/>
        <v>139.75730458125821</v>
      </c>
      <c r="G17">
        <f t="shared" si="1"/>
        <v>170.70052797682513</v>
      </c>
      <c r="H17">
        <f t="shared" si="1"/>
        <v>201.64375137239205</v>
      </c>
      <c r="I17">
        <f t="shared" si="1"/>
        <v>231.52054756642315</v>
      </c>
    </row>
    <row r="18" spans="1:9">
      <c r="A18" t="s">
        <v>1</v>
      </c>
      <c r="B18">
        <v>136</v>
      </c>
      <c r="C18">
        <v>131</v>
      </c>
      <c r="D18">
        <v>126</v>
      </c>
      <c r="E18">
        <v>120</v>
      </c>
      <c r="F18">
        <v>113</v>
      </c>
      <c r="G18">
        <v>105</v>
      </c>
      <c r="H18">
        <v>94</v>
      </c>
      <c r="I18">
        <v>84</v>
      </c>
    </row>
    <row r="19" spans="1:9">
      <c r="A19" t="s">
        <v>2</v>
      </c>
      <c r="B19">
        <v>0</v>
      </c>
      <c r="C19">
        <v>-2.7247081191870697</v>
      </c>
      <c r="D19">
        <v>-7.3247631108327402</v>
      </c>
      <c r="E19">
        <v>-13.355159421415888</v>
      </c>
      <c r="F19">
        <v>-20.813675114105912</v>
      </c>
      <c r="G19">
        <v>-30.147537679254537</v>
      </c>
      <c r="H19">
        <v>-41.356747116861762</v>
      </c>
      <c r="I19">
        <v>-55.282028935744542</v>
      </c>
    </row>
    <row r="21" spans="1:9">
      <c r="A21" t="s">
        <v>7</v>
      </c>
    </row>
    <row r="22" spans="1:9">
      <c r="A22" t="s">
        <v>0</v>
      </c>
      <c r="B22">
        <f>B17</f>
        <v>16</v>
      </c>
      <c r="C22">
        <f t="shared" ref="C22:I22" si="2">C17</f>
        <v>46.880025350786809</v>
      </c>
      <c r="D22">
        <f t="shared" si="2"/>
        <v>77.823248746353727</v>
      </c>
      <c r="E22">
        <f t="shared" si="2"/>
        <v>109.29075776297816</v>
      </c>
      <c r="F22">
        <f t="shared" si="2"/>
        <v>139.75730458125821</v>
      </c>
      <c r="G22">
        <f t="shared" si="2"/>
        <v>170.70052797682513</v>
      </c>
      <c r="H22">
        <f t="shared" si="2"/>
        <v>201.64375137239205</v>
      </c>
      <c r="I22">
        <f t="shared" si="2"/>
        <v>231.52054756642315</v>
      </c>
    </row>
    <row r="23" spans="1:9">
      <c r="A23" t="s">
        <v>1</v>
      </c>
      <c r="B23">
        <v>190</v>
      </c>
      <c r="C23">
        <v>185</v>
      </c>
      <c r="D23">
        <v>177</v>
      </c>
      <c r="E23">
        <v>169</v>
      </c>
      <c r="F23">
        <v>159</v>
      </c>
      <c r="G23">
        <v>147</v>
      </c>
      <c r="H23">
        <v>133</v>
      </c>
      <c r="I23">
        <v>116</v>
      </c>
    </row>
    <row r="24" spans="1:9">
      <c r="A24" t="s">
        <v>2</v>
      </c>
      <c r="B24">
        <v>0</v>
      </c>
      <c r="C24">
        <v>-2.7247081191870697</v>
      </c>
      <c r="D24">
        <v>-7.3247631108327402</v>
      </c>
      <c r="E24">
        <v>-13.355159421415888</v>
      </c>
      <c r="F24">
        <v>-20.813675114105912</v>
      </c>
      <c r="G24">
        <v>-30.147537679254537</v>
      </c>
      <c r="H24">
        <v>-41.356747116861762</v>
      </c>
      <c r="I24">
        <v>-55.282028935744542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Diagramme</vt:lpstr>
      </vt:variant>
      <vt:variant>
        <vt:i4>1</vt:i4>
      </vt:variant>
    </vt:vector>
  </HeadingPairs>
  <TitlesOfParts>
    <vt:vector size="4" baseType="lpstr">
      <vt:lpstr>Tabelle2</vt:lpstr>
      <vt:lpstr>Tabelle3</vt:lpstr>
      <vt:lpstr>Tabelle1</vt:lpstr>
      <vt:lpstr>Diagramm1</vt:lpstr>
    </vt:vector>
  </TitlesOfParts>
  <Company>Pentium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Haui</dc:creator>
  <cp:lastModifiedBy>hau3fe</cp:lastModifiedBy>
  <dcterms:created xsi:type="dcterms:W3CDTF">2013-06-23T13:57:56Z</dcterms:created>
  <dcterms:modified xsi:type="dcterms:W3CDTF">2013-06-27T08:01:27Z</dcterms:modified>
</cp:coreProperties>
</file>